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1200" yWindow="0" windowWidth="25740" windowHeight="158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8" i="1" l="1"/>
  <c r="J50" i="1"/>
  <c r="J49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52" i="1"/>
  <c r="J9" i="1"/>
  <c r="J8" i="1"/>
  <c r="J7" i="1"/>
  <c r="J6" i="1"/>
  <c r="J5" i="1"/>
  <c r="J4" i="1"/>
  <c r="J3" i="1"/>
  <c r="K2" i="1"/>
  <c r="J2" i="1"/>
  <c r="K24" i="1"/>
  <c r="K23" i="1"/>
  <c r="K22" i="1"/>
  <c r="K21" i="1"/>
  <c r="K48" i="1"/>
  <c r="K42" i="1"/>
  <c r="K20" i="1"/>
  <c r="K5" i="1"/>
  <c r="K19" i="1"/>
  <c r="K18" i="1"/>
  <c r="K17" i="1"/>
  <c r="K16" i="1"/>
  <c r="K15" i="1"/>
  <c r="K14" i="1"/>
  <c r="K13" i="1"/>
  <c r="K12" i="1"/>
  <c r="K11" i="1"/>
  <c r="K10" i="1"/>
  <c r="K52" i="1"/>
  <c r="K9" i="1"/>
  <c r="K8" i="1"/>
  <c r="K7" i="1"/>
  <c r="K6" i="1"/>
  <c r="K4" i="1"/>
  <c r="K3" i="1"/>
  <c r="K50" i="1"/>
  <c r="K49" i="1"/>
  <c r="K47" i="1"/>
  <c r="K46" i="1"/>
  <c r="K45" i="1"/>
  <c r="K44" i="1"/>
  <c r="K43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</calcChain>
</file>

<file path=xl/sharedStrings.xml><?xml version="1.0" encoding="utf-8"?>
<sst xmlns="http://schemas.openxmlformats.org/spreadsheetml/2006/main" count="316" uniqueCount="140">
  <si>
    <t>Gov Canyon Bat Cave</t>
  </si>
  <si>
    <t>24 May, 1993</t>
  </si>
  <si>
    <t>TMM 9392</t>
  </si>
  <si>
    <t>ceph (2.5X)</t>
  </si>
  <si>
    <t>imm</t>
  </si>
  <si>
    <t>femur I (2.5X)</t>
  </si>
  <si>
    <t>patella+tibia I (2.5X)</t>
  </si>
  <si>
    <t>TI</t>
  </si>
  <si>
    <t>24 May, 1998</t>
  </si>
  <si>
    <t>dorsal view, parallel to lens, anterior to ventral edge @ midline</t>
  </si>
  <si>
    <t>Madlas Cave</t>
  </si>
  <si>
    <t>TMM 9394</t>
  </si>
  <si>
    <t>imm (right leg)</t>
  </si>
  <si>
    <t>Christmas Cave</t>
  </si>
  <si>
    <t>6 Sept, 1993</t>
  </si>
  <si>
    <t>F</t>
  </si>
  <si>
    <t>C. madla (known site)</t>
  </si>
  <si>
    <t>Robbers Cave</t>
  </si>
  <si>
    <t>22 June, 1993</t>
  </si>
  <si>
    <t>TMM 9403</t>
  </si>
  <si>
    <t>no date</t>
  </si>
  <si>
    <t>small spider</t>
  </si>
  <si>
    <t>Hills &amp; Dales Pit</t>
  </si>
  <si>
    <t>Madlas Drop Cave</t>
  </si>
  <si>
    <t>8 June, 1993</t>
  </si>
  <si>
    <t>TMM 9390</t>
  </si>
  <si>
    <t>Helotes blowhole</t>
  </si>
  <si>
    <t>20 Nov, 2000</t>
  </si>
  <si>
    <t>Headquarters Cave</t>
  </si>
  <si>
    <t>26 Oct, 1995</t>
  </si>
  <si>
    <t>16 June, 1993</t>
  </si>
  <si>
    <t>TMM 9385</t>
  </si>
  <si>
    <t>Hilotes Hilltop</t>
  </si>
  <si>
    <t>29 Nov, 2000</t>
  </si>
  <si>
    <t>pM</t>
  </si>
  <si>
    <t>Lost Pot Cave</t>
  </si>
  <si>
    <t>4 Feb, 1995</t>
  </si>
  <si>
    <t>Lithic Ridge</t>
  </si>
  <si>
    <t>12 Sept, 2001</t>
  </si>
  <si>
    <t>TMM 9575</t>
  </si>
  <si>
    <t>C. cf madla</t>
  </si>
  <si>
    <t>Bob Clark Cave</t>
  </si>
  <si>
    <t>23 Sept, 2000</t>
  </si>
  <si>
    <t>15 Dec, 1993</t>
  </si>
  <si>
    <t>TMM 9293</t>
  </si>
  <si>
    <t>C. bullis</t>
  </si>
  <si>
    <t>Eaglesnest Cave</t>
  </si>
  <si>
    <t>TMM 34,452</t>
  </si>
  <si>
    <t>F paratype</t>
  </si>
  <si>
    <t>Root Canal Cave</t>
  </si>
  <si>
    <t>1 Nov, 2001</t>
  </si>
  <si>
    <t>20 April, 1999</t>
  </si>
  <si>
    <t>TMM 34,454</t>
  </si>
  <si>
    <t>TMM 9611</t>
  </si>
  <si>
    <t>Hilger Hole</t>
  </si>
  <si>
    <t>TMM 34,453</t>
  </si>
  <si>
    <t>Platypus Pit</t>
  </si>
  <si>
    <t>30 March, 1995</t>
  </si>
  <si>
    <t>TMM 35, 354</t>
  </si>
  <si>
    <t>C. brunsi</t>
  </si>
  <si>
    <t>Accident Sink</t>
  </si>
  <si>
    <t>12 April, 2005</t>
  </si>
  <si>
    <t>TMM 45, 916</t>
  </si>
  <si>
    <t>14 Dec, 2000</t>
  </si>
  <si>
    <t>TMM 29, 942</t>
  </si>
  <si>
    <t>C. reclusa</t>
  </si>
  <si>
    <t>Kappelman Salamander Cave</t>
  </si>
  <si>
    <t>TMM 10,149</t>
  </si>
  <si>
    <t>14 Jan, 1965</t>
  </si>
  <si>
    <t>C. neovespera</t>
  </si>
  <si>
    <t>Elm Springs Cave</t>
  </si>
  <si>
    <t>TMM 32,994</t>
  </si>
  <si>
    <t>Grubbs Cave, No. 23, 5 mi. NE Helotes</t>
  </si>
  <si>
    <t>2 Oct, 19995</t>
  </si>
  <si>
    <t>TMM 11,795</t>
  </si>
  <si>
    <t>C. baronia</t>
  </si>
  <si>
    <t>Robber Baron Cave</t>
  </si>
  <si>
    <t>22 May, 1993</t>
  </si>
  <si>
    <t>TMM 9405</t>
  </si>
  <si>
    <t>C. loftini</t>
  </si>
  <si>
    <t>Caracol Creek Coon Cave</t>
  </si>
  <si>
    <t>15 June, 1993</t>
  </si>
  <si>
    <t>TMM 34,445</t>
  </si>
  <si>
    <t>SAWS Pump Station karst feature S-29</t>
  </si>
  <si>
    <t>16 May, 2014</t>
  </si>
  <si>
    <t>TMM 90,714</t>
  </si>
  <si>
    <t>TMM 11,778</t>
  </si>
  <si>
    <t>TMM 34,448</t>
  </si>
  <si>
    <t>TMM 33,676</t>
  </si>
  <si>
    <t>TMM 29,958</t>
  </si>
  <si>
    <t>TMM 34,451</t>
  </si>
  <si>
    <t>TMM 33,692</t>
  </si>
  <si>
    <t>TMM 29,384</t>
  </si>
  <si>
    <t>TMM 33,696</t>
  </si>
  <si>
    <t>TMM 34,449</t>
  </si>
  <si>
    <t>TMM 32,993</t>
  </si>
  <si>
    <t>TMM 29,408</t>
  </si>
  <si>
    <t>TMM 34,456</t>
  </si>
  <si>
    <t>20 April, 1999; molted to mat 2 Sept 2000</t>
  </si>
  <si>
    <t>SBC cave</t>
  </si>
  <si>
    <t>20 Feb, 2003</t>
  </si>
  <si>
    <t>TMM 35, 352</t>
  </si>
  <si>
    <t>F paratype (right leg)</t>
  </si>
  <si>
    <t>TMM 34,450</t>
  </si>
  <si>
    <t>1 mm = 25 units @ 2.5X</t>
  </si>
  <si>
    <t>7 april, 2017</t>
  </si>
  <si>
    <t>ZARA 9691</t>
  </si>
  <si>
    <t>AMA-005</t>
  </si>
  <si>
    <t>27 March, 2017</t>
  </si>
  <si>
    <t>Zara 9593</t>
  </si>
  <si>
    <t>Zara 9721</t>
  </si>
  <si>
    <t>12 May, 2017</t>
  </si>
  <si>
    <t>AMA-006</t>
  </si>
  <si>
    <t>AMA-002</t>
  </si>
  <si>
    <t>24 March, 2017</t>
  </si>
  <si>
    <t>Zara 9589</t>
  </si>
  <si>
    <t>Zara 9590</t>
  </si>
  <si>
    <t>LI</t>
  </si>
  <si>
    <t>R</t>
  </si>
  <si>
    <t>ME</t>
  </si>
  <si>
    <t>Clade</t>
  </si>
  <si>
    <t>Species</t>
  </si>
  <si>
    <t>Location</t>
  </si>
  <si>
    <t>Collection Date</t>
  </si>
  <si>
    <t>Voucher #</t>
  </si>
  <si>
    <t>Lifestage</t>
  </si>
  <si>
    <t>Cephalothorax (2.5X)</t>
  </si>
  <si>
    <t>Femur I (2.5X)</t>
  </si>
  <si>
    <t>Patella+tibia I (2.5X)</t>
  </si>
  <si>
    <t>Notes</t>
  </si>
  <si>
    <t>in UCE set</t>
  </si>
  <si>
    <t>*All measured using hand sanitizer to stabilize</t>
  </si>
  <si>
    <t>*Did not include specimens collected then raised in captivity</t>
  </si>
  <si>
    <t>blind Cicurina</t>
  </si>
  <si>
    <t>??</t>
  </si>
  <si>
    <t>F (right leg)</t>
  </si>
  <si>
    <t>left leg (*unless noted otherwise), retrolateral view, proximal to distal at longest point, removed from body</t>
  </si>
  <si>
    <t>left leg (*unless noted otherwise),retrolateral view, proximal to distal at longest point, removed from body</t>
  </si>
  <si>
    <t>Isocow Cave (known location)</t>
  </si>
  <si>
    <t>Stahl Cave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</si>
</sst>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charset val="129"/>
      <scheme val="minor"/>
    </font>
    <font>
      <b/>
      <sz val="12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17" fontId="0" fillId="0" borderId="0" xfId="0" applyNumberFormat="1"/>
    <xf numFmtId="2" fontId="0" fillId="2" borderId="0" xfId="0" applyNumberFormat="1" applyFill="1"/>
    <xf numFmtId="2" fontId="0" fillId="0" borderId="0" xfId="0" applyNumberFormat="1" applyFill="1"/>
    <xf numFmtId="15" fontId="0" fillId="0" borderId="0" xfId="0" applyNumberFormat="1"/>
    <xf numFmtId="0" fontId="0" fillId="3" borderId="0" xfId="0" applyFill="1"/>
    <xf numFmtId="0" fontId="0" fillId="0" borderId="0" xfId="0" applyFont="1"/>
    <xf numFmtId="2" fontId="0" fillId="0" borderId="0" xfId="0" applyNumberFormat="1" applyFont="1"/>
    <xf numFmtId="2" fontId="0" fillId="4" borderId="0" xfId="0" applyNumberFormat="1" applyFont="1" applyFill="1"/>
    <xf numFmtId="0" fontId="0" fillId="4" borderId="0" xfId="0" applyFill="1"/>
    <xf numFmtId="0" fontId="4" fillId="0" borderId="0" xfId="0" applyFont="1"/>
    <xf numFmtId="0" fontId="0" fillId="0" borderId="0" xfId="0" applyFill="1"/>
    <xf numFmtId="0" fontId="0" fillId="5" borderId="0" xfId="0" applyFill="1"/>
    <xf numFmtId="2" fontId="0" fillId="2" borderId="0" xfId="0" applyNumberFormat="1" applyFont="1" applyFill="1"/>
    <xf numFmtId="0" fontId="1" fillId="2" borderId="0" xfId="0" applyFont="1" applyFill="1"/>
    <xf numFmtId="0" fontId="5" fillId="0" borderId="0" xfId="0" applyFont="1"/>
    <xf numFmtId="0" fontId="0" fillId="2" borderId="0" xfId="0" applyFill="1"/>
  </cellXfs>
  <cellStyles count="2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workbookViewId="0">
      <selection activeCell="B52" sqref="B52"/>
    </sheetView>
  </sheetViews>
  <sheetFormatPr baseColWidth="10" defaultRowHeight="15" x14ac:dyDescent="0"/>
  <cols>
    <col min="1" max="1" width="13.5" customWidth="1"/>
    <col min="2" max="2" width="21.6640625" customWidth="1"/>
    <col min="3" max="3" width="19" customWidth="1"/>
    <col min="4" max="4" width="12.33203125" customWidth="1"/>
    <col min="5" max="5" width="20.83203125" customWidth="1"/>
    <col min="6" max="6" width="13.6640625" customWidth="1"/>
    <col min="7" max="7" width="11" customWidth="1"/>
    <col min="8" max="8" width="11.33203125" customWidth="1"/>
    <col min="9" max="10" width="19.6640625" customWidth="1"/>
    <col min="13" max="13" width="18" customWidth="1"/>
  </cols>
  <sheetData>
    <row r="1" spans="1:12" s="1" customFormat="1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120</v>
      </c>
      <c r="G1" s="1" t="s">
        <v>126</v>
      </c>
      <c r="H1" s="1" t="s">
        <v>127</v>
      </c>
      <c r="I1" s="1" t="s">
        <v>128</v>
      </c>
      <c r="J1" s="1" t="s">
        <v>117</v>
      </c>
      <c r="K1" s="1" t="s">
        <v>7</v>
      </c>
      <c r="L1" s="1" t="s">
        <v>129</v>
      </c>
    </row>
    <row r="2" spans="1:12">
      <c r="A2" t="s">
        <v>45</v>
      </c>
      <c r="B2" t="s">
        <v>138</v>
      </c>
      <c r="C2" t="s">
        <v>43</v>
      </c>
      <c r="D2" t="s">
        <v>44</v>
      </c>
      <c r="E2" t="s">
        <v>4</v>
      </c>
      <c r="F2" s="17" t="s">
        <v>118</v>
      </c>
      <c r="G2" s="8">
        <v>38</v>
      </c>
      <c r="H2" s="8">
        <v>34</v>
      </c>
      <c r="I2" s="8">
        <v>40</v>
      </c>
      <c r="J2" s="2">
        <f>(H2+I2)</f>
        <v>74</v>
      </c>
      <c r="K2" s="2">
        <f>(H2+I2)/G2</f>
        <v>1.9473684210526316</v>
      </c>
    </row>
    <row r="3" spans="1:12">
      <c r="A3" t="s">
        <v>45</v>
      </c>
      <c r="B3" t="s">
        <v>46</v>
      </c>
      <c r="C3" t="s">
        <v>50</v>
      </c>
      <c r="D3" t="s">
        <v>47</v>
      </c>
      <c r="E3" t="s">
        <v>48</v>
      </c>
      <c r="F3" s="17" t="s">
        <v>118</v>
      </c>
      <c r="G3" s="8">
        <v>46</v>
      </c>
      <c r="H3" s="8">
        <v>41</v>
      </c>
      <c r="I3" s="8">
        <v>50</v>
      </c>
      <c r="J3" s="2">
        <f t="shared" ref="J3:J24" si="0">(H3+I3)</f>
        <v>91</v>
      </c>
      <c r="K3" s="2">
        <f>(H3+I3)/G3</f>
        <v>1.9782608695652173</v>
      </c>
    </row>
    <row r="4" spans="1:12">
      <c r="A4" t="s">
        <v>45</v>
      </c>
      <c r="B4" t="s">
        <v>49</v>
      </c>
      <c r="C4" t="s">
        <v>51</v>
      </c>
      <c r="D4" t="s">
        <v>52</v>
      </c>
      <c r="E4" t="s">
        <v>48</v>
      </c>
      <c r="F4" s="17" t="s">
        <v>118</v>
      </c>
      <c r="G4" s="8">
        <v>51</v>
      </c>
      <c r="H4" s="8">
        <v>44</v>
      </c>
      <c r="I4" s="8">
        <v>54</v>
      </c>
      <c r="J4" s="2">
        <f t="shared" si="0"/>
        <v>98</v>
      </c>
      <c r="K4" s="2">
        <f>(H4+I4)/G4</f>
        <v>1.9215686274509804</v>
      </c>
    </row>
    <row r="5" spans="1:12">
      <c r="A5" t="s">
        <v>45</v>
      </c>
      <c r="B5" t="s">
        <v>49</v>
      </c>
      <c r="C5" t="s">
        <v>98</v>
      </c>
      <c r="D5" t="s">
        <v>97</v>
      </c>
      <c r="E5" t="s">
        <v>102</v>
      </c>
      <c r="F5" s="17" t="s">
        <v>118</v>
      </c>
      <c r="G5" s="8">
        <v>50</v>
      </c>
      <c r="H5" s="8">
        <v>40</v>
      </c>
      <c r="I5" s="8">
        <v>50</v>
      </c>
      <c r="J5" s="2">
        <f t="shared" si="0"/>
        <v>90</v>
      </c>
      <c r="K5" s="2">
        <f t="shared" ref="K5" si="1">(H5+I5)/G5</f>
        <v>1.8</v>
      </c>
      <c r="L5" s="12" t="s">
        <v>130</v>
      </c>
    </row>
    <row r="6" spans="1:12">
      <c r="A6" t="s">
        <v>45</v>
      </c>
      <c r="B6" t="s">
        <v>49</v>
      </c>
      <c r="C6" t="s">
        <v>29</v>
      </c>
      <c r="D6" t="s">
        <v>53</v>
      </c>
      <c r="E6" t="s">
        <v>4</v>
      </c>
      <c r="F6" s="17" t="s">
        <v>118</v>
      </c>
      <c r="G6" s="8">
        <v>33</v>
      </c>
      <c r="H6" s="8">
        <v>27</v>
      </c>
      <c r="I6" s="8">
        <v>31</v>
      </c>
      <c r="J6" s="4">
        <f t="shared" si="0"/>
        <v>58</v>
      </c>
      <c r="K6" s="4">
        <f t="shared" ref="K6:K24" si="2">(H6+I6)/G6</f>
        <v>1.7575757575757576</v>
      </c>
    </row>
    <row r="7" spans="1:12">
      <c r="A7" t="s">
        <v>45</v>
      </c>
      <c r="B7" t="s">
        <v>54</v>
      </c>
      <c r="C7" t="s">
        <v>51</v>
      </c>
      <c r="D7" t="s">
        <v>55</v>
      </c>
      <c r="E7" t="s">
        <v>48</v>
      </c>
      <c r="F7" s="17" t="s">
        <v>118</v>
      </c>
      <c r="G7" s="8">
        <v>64</v>
      </c>
      <c r="H7" s="8">
        <v>55</v>
      </c>
      <c r="I7" s="8">
        <v>66</v>
      </c>
      <c r="J7" s="2">
        <f t="shared" si="0"/>
        <v>121</v>
      </c>
      <c r="K7" s="2">
        <f t="shared" si="2"/>
        <v>1.890625</v>
      </c>
    </row>
    <row r="8" spans="1:12">
      <c r="A8" t="s">
        <v>45</v>
      </c>
      <c r="B8" t="s">
        <v>56</v>
      </c>
      <c r="C8" t="s">
        <v>57</v>
      </c>
      <c r="D8" t="s">
        <v>58</v>
      </c>
      <c r="E8" t="s">
        <v>48</v>
      </c>
      <c r="F8" s="17" t="s">
        <v>118</v>
      </c>
      <c r="G8" s="8">
        <v>50</v>
      </c>
      <c r="H8" s="8">
        <v>45</v>
      </c>
      <c r="I8" s="8">
        <v>52</v>
      </c>
      <c r="J8" s="2">
        <f t="shared" si="0"/>
        <v>97</v>
      </c>
      <c r="K8" s="8">
        <f t="shared" si="2"/>
        <v>1.94</v>
      </c>
    </row>
    <row r="9" spans="1:12">
      <c r="A9" t="s">
        <v>59</v>
      </c>
      <c r="B9" t="s">
        <v>60</v>
      </c>
      <c r="C9" t="s">
        <v>61</v>
      </c>
      <c r="D9" t="s">
        <v>62</v>
      </c>
      <c r="E9" t="s">
        <v>48</v>
      </c>
      <c r="F9" s="17" t="s">
        <v>118</v>
      </c>
      <c r="G9" s="8">
        <v>48</v>
      </c>
      <c r="H9" s="8">
        <v>42</v>
      </c>
      <c r="I9" s="8">
        <v>50</v>
      </c>
      <c r="J9" s="2">
        <f t="shared" si="0"/>
        <v>92</v>
      </c>
      <c r="K9" s="9">
        <f t="shared" si="2"/>
        <v>1.9166666666666667</v>
      </c>
    </row>
    <row r="10" spans="1:12">
      <c r="A10" t="s">
        <v>65</v>
      </c>
      <c r="B10" t="s">
        <v>66</v>
      </c>
      <c r="C10" t="s">
        <v>68</v>
      </c>
      <c r="D10" t="s">
        <v>67</v>
      </c>
      <c r="E10" t="s">
        <v>34</v>
      </c>
      <c r="F10" s="17" t="s">
        <v>118</v>
      </c>
      <c r="G10" s="8">
        <v>38</v>
      </c>
      <c r="H10" s="8">
        <v>32</v>
      </c>
      <c r="I10" s="8">
        <v>34</v>
      </c>
      <c r="J10" s="2">
        <f t="shared" si="0"/>
        <v>66</v>
      </c>
      <c r="K10" s="9">
        <f t="shared" si="2"/>
        <v>1.736842105263158</v>
      </c>
    </row>
    <row r="11" spans="1:12">
      <c r="A11" t="s">
        <v>69</v>
      </c>
      <c r="B11" t="s">
        <v>70</v>
      </c>
      <c r="C11" t="s">
        <v>20</v>
      </c>
      <c r="D11" t="s">
        <v>71</v>
      </c>
      <c r="E11" t="s">
        <v>4</v>
      </c>
      <c r="F11" s="17" t="s">
        <v>118</v>
      </c>
      <c r="G11" s="8">
        <v>36</v>
      </c>
      <c r="H11" s="8">
        <v>29</v>
      </c>
      <c r="I11" s="8">
        <v>35</v>
      </c>
      <c r="J11" s="2">
        <f t="shared" si="0"/>
        <v>64</v>
      </c>
      <c r="K11" s="9">
        <f t="shared" si="2"/>
        <v>1.7777777777777777</v>
      </c>
    </row>
    <row r="12" spans="1:12">
      <c r="A12" t="s">
        <v>69</v>
      </c>
      <c r="B12" t="s">
        <v>72</v>
      </c>
      <c r="C12" t="s">
        <v>73</v>
      </c>
      <c r="D12" t="s">
        <v>74</v>
      </c>
      <c r="E12" t="s">
        <v>4</v>
      </c>
      <c r="F12" s="17" t="s">
        <v>118</v>
      </c>
      <c r="G12" s="8">
        <v>40</v>
      </c>
      <c r="H12" s="8">
        <v>35</v>
      </c>
      <c r="I12" s="8">
        <v>39</v>
      </c>
      <c r="J12" s="2">
        <f t="shared" si="0"/>
        <v>74</v>
      </c>
      <c r="K12" s="9">
        <f t="shared" si="2"/>
        <v>1.85</v>
      </c>
    </row>
    <row r="13" spans="1:12">
      <c r="A13" t="s">
        <v>69</v>
      </c>
      <c r="B13" t="s">
        <v>72</v>
      </c>
      <c r="C13" t="s">
        <v>73</v>
      </c>
      <c r="D13" t="s">
        <v>74</v>
      </c>
      <c r="E13" t="s">
        <v>4</v>
      </c>
      <c r="F13" s="17" t="s">
        <v>118</v>
      </c>
      <c r="G13" s="8">
        <v>48</v>
      </c>
      <c r="H13" s="8">
        <v>43</v>
      </c>
      <c r="I13" s="8">
        <v>50</v>
      </c>
      <c r="J13" s="2">
        <f t="shared" si="0"/>
        <v>93</v>
      </c>
      <c r="K13" s="9">
        <f t="shared" si="2"/>
        <v>1.9375</v>
      </c>
    </row>
    <row r="14" spans="1:12">
      <c r="A14" t="s">
        <v>75</v>
      </c>
      <c r="B14" t="s">
        <v>76</v>
      </c>
      <c r="C14" t="s">
        <v>77</v>
      </c>
      <c r="D14" t="s">
        <v>78</v>
      </c>
      <c r="E14" t="s">
        <v>4</v>
      </c>
      <c r="F14" s="17" t="s">
        <v>118</v>
      </c>
      <c r="G14" s="8">
        <v>45</v>
      </c>
      <c r="H14" s="8">
        <v>40</v>
      </c>
      <c r="I14" s="8">
        <v>46</v>
      </c>
      <c r="J14" s="2">
        <f t="shared" si="0"/>
        <v>86</v>
      </c>
      <c r="K14" s="9">
        <f t="shared" si="2"/>
        <v>1.9111111111111112</v>
      </c>
    </row>
    <row r="15" spans="1:12">
      <c r="A15" t="s">
        <v>75</v>
      </c>
      <c r="B15" t="s">
        <v>76</v>
      </c>
      <c r="C15" t="s">
        <v>77</v>
      </c>
      <c r="D15" t="s">
        <v>78</v>
      </c>
      <c r="E15" t="s">
        <v>4</v>
      </c>
      <c r="F15" s="17" t="s">
        <v>118</v>
      </c>
      <c r="G15" s="8">
        <v>55</v>
      </c>
      <c r="H15" s="8">
        <v>45</v>
      </c>
      <c r="I15" s="8">
        <v>54</v>
      </c>
      <c r="J15" s="2">
        <f t="shared" si="0"/>
        <v>99</v>
      </c>
      <c r="K15" s="9">
        <f t="shared" si="2"/>
        <v>1.8</v>
      </c>
    </row>
    <row r="16" spans="1:12">
      <c r="A16" t="s">
        <v>79</v>
      </c>
      <c r="B16" t="s">
        <v>80</v>
      </c>
      <c r="C16" t="s">
        <v>81</v>
      </c>
      <c r="D16" t="s">
        <v>82</v>
      </c>
      <c r="E16" t="s">
        <v>4</v>
      </c>
      <c r="F16" s="17" t="s">
        <v>118</v>
      </c>
      <c r="G16" s="8">
        <v>45</v>
      </c>
      <c r="H16" s="8">
        <v>39</v>
      </c>
      <c r="I16" s="8">
        <v>45</v>
      </c>
      <c r="J16" s="2">
        <f t="shared" si="0"/>
        <v>84</v>
      </c>
      <c r="K16" s="9">
        <f t="shared" si="2"/>
        <v>1.8666666666666667</v>
      </c>
    </row>
    <row r="17" spans="1:12">
      <c r="A17" t="s">
        <v>79</v>
      </c>
      <c r="B17" t="s">
        <v>80</v>
      </c>
      <c r="C17" t="s">
        <v>81</v>
      </c>
      <c r="D17" t="s">
        <v>82</v>
      </c>
      <c r="E17" t="s">
        <v>15</v>
      </c>
      <c r="F17" s="17" t="s">
        <v>118</v>
      </c>
      <c r="G17" s="8">
        <v>51</v>
      </c>
      <c r="H17" s="8">
        <v>43</v>
      </c>
      <c r="I17" s="8">
        <v>53</v>
      </c>
      <c r="J17" s="2">
        <f t="shared" si="0"/>
        <v>96</v>
      </c>
      <c r="K17" s="9">
        <f t="shared" si="2"/>
        <v>1.8823529411764706</v>
      </c>
    </row>
    <row r="18" spans="1:12">
      <c r="A18" s="13" t="s">
        <v>133</v>
      </c>
      <c r="B18" t="s">
        <v>83</v>
      </c>
      <c r="C18" t="s">
        <v>84</v>
      </c>
      <c r="D18" t="s">
        <v>85</v>
      </c>
      <c r="E18" t="s">
        <v>4</v>
      </c>
      <c r="F18" s="17" t="s">
        <v>118</v>
      </c>
      <c r="G18" s="8">
        <v>32</v>
      </c>
      <c r="H18" s="8">
        <v>25</v>
      </c>
      <c r="I18" s="8">
        <v>29</v>
      </c>
      <c r="J18" s="4">
        <f t="shared" si="0"/>
        <v>54</v>
      </c>
      <c r="K18" s="15">
        <f t="shared" si="2"/>
        <v>1.6875</v>
      </c>
      <c r="L18" s="13" t="s">
        <v>21</v>
      </c>
    </row>
    <row r="19" spans="1:12">
      <c r="A19" s="13" t="s">
        <v>133</v>
      </c>
      <c r="B19" t="s">
        <v>83</v>
      </c>
      <c r="C19" t="s">
        <v>84</v>
      </c>
      <c r="D19" t="s">
        <v>85</v>
      </c>
      <c r="E19" t="s">
        <v>4</v>
      </c>
      <c r="F19" s="17" t="s">
        <v>118</v>
      </c>
      <c r="G19" s="8">
        <v>33</v>
      </c>
      <c r="H19" s="8">
        <v>24</v>
      </c>
      <c r="I19" s="8">
        <v>29</v>
      </c>
      <c r="J19" s="4">
        <f t="shared" si="0"/>
        <v>53</v>
      </c>
      <c r="K19" s="15">
        <f t="shared" si="2"/>
        <v>1.606060606060606</v>
      </c>
      <c r="L19" s="13" t="s">
        <v>21</v>
      </c>
    </row>
    <row r="20" spans="1:12">
      <c r="A20" t="s">
        <v>79</v>
      </c>
      <c r="B20" t="s">
        <v>99</v>
      </c>
      <c r="C20" t="s">
        <v>100</v>
      </c>
      <c r="D20" t="s">
        <v>101</v>
      </c>
      <c r="E20" t="s">
        <v>102</v>
      </c>
      <c r="F20" s="17" t="s">
        <v>118</v>
      </c>
      <c r="G20" s="8">
        <v>62</v>
      </c>
      <c r="H20" s="8">
        <v>55</v>
      </c>
      <c r="I20" s="8">
        <v>68</v>
      </c>
      <c r="J20" s="2">
        <f t="shared" si="0"/>
        <v>123</v>
      </c>
      <c r="K20" s="9">
        <f t="shared" si="2"/>
        <v>1.9838709677419355</v>
      </c>
      <c r="L20" s="12" t="s">
        <v>130</v>
      </c>
    </row>
    <row r="21" spans="1:12">
      <c r="A21" t="s">
        <v>79</v>
      </c>
      <c r="B21" t="s">
        <v>107</v>
      </c>
      <c r="C21" t="s">
        <v>108</v>
      </c>
      <c r="D21" t="s">
        <v>109</v>
      </c>
      <c r="E21" t="s">
        <v>135</v>
      </c>
      <c r="F21" s="17" t="s">
        <v>118</v>
      </c>
      <c r="G21" s="8">
        <v>61</v>
      </c>
      <c r="H21" s="8">
        <v>53</v>
      </c>
      <c r="I21" s="8">
        <v>68</v>
      </c>
      <c r="J21" s="2">
        <f t="shared" si="0"/>
        <v>121</v>
      </c>
      <c r="K21" s="9">
        <f t="shared" si="2"/>
        <v>1.9836065573770492</v>
      </c>
      <c r="L21" s="12"/>
    </row>
    <row r="22" spans="1:12">
      <c r="A22" t="s">
        <v>79</v>
      </c>
      <c r="B22" t="s">
        <v>112</v>
      </c>
      <c r="C22" t="s">
        <v>111</v>
      </c>
      <c r="D22" t="s">
        <v>110</v>
      </c>
      <c r="E22" t="s">
        <v>135</v>
      </c>
      <c r="F22" s="17" t="s">
        <v>118</v>
      </c>
      <c r="G22" s="8">
        <v>64</v>
      </c>
      <c r="H22" s="8">
        <v>51</v>
      </c>
      <c r="I22" s="8">
        <v>64</v>
      </c>
      <c r="J22" s="2">
        <f t="shared" si="0"/>
        <v>115</v>
      </c>
      <c r="K22" s="9">
        <f t="shared" si="2"/>
        <v>1.796875</v>
      </c>
      <c r="L22" s="12"/>
    </row>
    <row r="23" spans="1:12">
      <c r="A23" t="s">
        <v>79</v>
      </c>
      <c r="B23" t="s">
        <v>113</v>
      </c>
      <c r="C23" t="s">
        <v>114</v>
      </c>
      <c r="D23" t="s">
        <v>115</v>
      </c>
      <c r="E23" t="s">
        <v>15</v>
      </c>
      <c r="F23" s="17" t="s">
        <v>118</v>
      </c>
      <c r="G23" s="8">
        <v>58</v>
      </c>
      <c r="H23" s="8">
        <v>51</v>
      </c>
      <c r="I23" s="8">
        <v>60</v>
      </c>
      <c r="J23" s="2">
        <f t="shared" si="0"/>
        <v>111</v>
      </c>
      <c r="K23" s="9">
        <f t="shared" si="2"/>
        <v>1.9137931034482758</v>
      </c>
      <c r="L23" s="12"/>
    </row>
    <row r="24" spans="1:12">
      <c r="A24" t="s">
        <v>79</v>
      </c>
      <c r="B24" t="s">
        <v>113</v>
      </c>
      <c r="C24" t="s">
        <v>114</v>
      </c>
      <c r="D24" t="s">
        <v>116</v>
      </c>
      <c r="E24" t="s">
        <v>15</v>
      </c>
      <c r="F24" s="17" t="s">
        <v>118</v>
      </c>
      <c r="G24" s="8">
        <v>64</v>
      </c>
      <c r="H24" s="8">
        <v>56</v>
      </c>
      <c r="I24" s="8">
        <v>64</v>
      </c>
      <c r="J24" s="2">
        <f t="shared" si="0"/>
        <v>120</v>
      </c>
      <c r="K24" s="8">
        <f t="shared" si="2"/>
        <v>1.875</v>
      </c>
    </row>
    <row r="25" spans="1:12">
      <c r="G25" s="8"/>
      <c r="H25" s="8"/>
      <c r="I25" s="8"/>
      <c r="J25" s="8"/>
      <c r="K25" s="1"/>
    </row>
    <row r="26" spans="1:12">
      <c r="A26" s="13" t="s">
        <v>133</v>
      </c>
      <c r="B26" s="7" t="s">
        <v>0</v>
      </c>
      <c r="C26" t="s">
        <v>1</v>
      </c>
      <c r="D26" t="s">
        <v>2</v>
      </c>
      <c r="E26" t="s">
        <v>4</v>
      </c>
      <c r="F26" t="s">
        <v>119</v>
      </c>
      <c r="G26">
        <v>37</v>
      </c>
      <c r="H26">
        <v>38</v>
      </c>
      <c r="I26">
        <v>43</v>
      </c>
      <c r="J26" s="2">
        <f t="shared" ref="J26:J50" si="3">(H26+I26)</f>
        <v>81</v>
      </c>
      <c r="K26" s="2">
        <f t="shared" ref="K26:K47" si="4">(H26+I26)/G26</f>
        <v>2.189189189189189</v>
      </c>
    </row>
    <row r="27" spans="1:12">
      <c r="A27" s="13" t="s">
        <v>133</v>
      </c>
      <c r="B27" s="7" t="s">
        <v>0</v>
      </c>
      <c r="C27" t="s">
        <v>8</v>
      </c>
      <c r="D27" t="s">
        <v>86</v>
      </c>
      <c r="E27" t="s">
        <v>4</v>
      </c>
      <c r="F27" t="s">
        <v>119</v>
      </c>
      <c r="G27">
        <v>37</v>
      </c>
      <c r="H27">
        <v>36</v>
      </c>
      <c r="I27">
        <v>41</v>
      </c>
      <c r="J27" s="2">
        <f t="shared" si="3"/>
        <v>77</v>
      </c>
      <c r="K27" s="2">
        <f t="shared" si="4"/>
        <v>2.0810810810810811</v>
      </c>
    </row>
    <row r="28" spans="1:12">
      <c r="A28" t="s">
        <v>16</v>
      </c>
      <c r="B28" t="s">
        <v>10</v>
      </c>
      <c r="C28" t="s">
        <v>1</v>
      </c>
      <c r="D28" t="s">
        <v>11</v>
      </c>
      <c r="E28" t="s">
        <v>4</v>
      </c>
      <c r="F28" t="s">
        <v>119</v>
      </c>
      <c r="G28">
        <v>37</v>
      </c>
      <c r="H28">
        <v>37</v>
      </c>
      <c r="I28">
        <v>44</v>
      </c>
      <c r="J28" s="2">
        <f t="shared" si="3"/>
        <v>81</v>
      </c>
      <c r="K28" s="2">
        <f t="shared" si="4"/>
        <v>2.189189189189189</v>
      </c>
    </row>
    <row r="29" spans="1:12">
      <c r="A29" t="s">
        <v>16</v>
      </c>
      <c r="B29" t="s">
        <v>10</v>
      </c>
      <c r="C29" t="s">
        <v>1</v>
      </c>
      <c r="D29" t="s">
        <v>11</v>
      </c>
      <c r="E29" t="s">
        <v>12</v>
      </c>
      <c r="F29" t="s">
        <v>119</v>
      </c>
      <c r="G29" s="14">
        <v>32</v>
      </c>
      <c r="H29">
        <v>30</v>
      </c>
      <c r="I29">
        <v>37</v>
      </c>
      <c r="J29" s="2">
        <f t="shared" si="3"/>
        <v>67</v>
      </c>
      <c r="K29" s="2">
        <f t="shared" si="4"/>
        <v>2.09375</v>
      </c>
    </row>
    <row r="30" spans="1:12">
      <c r="A30" t="s">
        <v>16</v>
      </c>
      <c r="B30" t="s">
        <v>13</v>
      </c>
      <c r="C30" t="s">
        <v>14</v>
      </c>
      <c r="D30" t="s">
        <v>87</v>
      </c>
      <c r="E30" t="s">
        <v>15</v>
      </c>
      <c r="F30" t="s">
        <v>119</v>
      </c>
      <c r="G30">
        <v>65</v>
      </c>
      <c r="H30">
        <v>62</v>
      </c>
      <c r="I30">
        <v>75</v>
      </c>
      <c r="J30" s="2">
        <f t="shared" si="3"/>
        <v>137</v>
      </c>
      <c r="K30" s="2">
        <f t="shared" si="4"/>
        <v>2.1076923076923078</v>
      </c>
    </row>
    <row r="31" spans="1:12">
      <c r="A31" t="s">
        <v>16</v>
      </c>
      <c r="B31" t="s">
        <v>17</v>
      </c>
      <c r="C31" t="s">
        <v>18</v>
      </c>
      <c r="D31" t="s">
        <v>19</v>
      </c>
      <c r="E31" t="s">
        <v>4</v>
      </c>
      <c r="F31" t="s">
        <v>119</v>
      </c>
      <c r="G31">
        <v>52</v>
      </c>
      <c r="H31">
        <v>52</v>
      </c>
      <c r="I31">
        <v>62</v>
      </c>
      <c r="J31" s="2">
        <f t="shared" si="3"/>
        <v>114</v>
      </c>
      <c r="K31" s="2">
        <f t="shared" si="4"/>
        <v>2.1923076923076925</v>
      </c>
    </row>
    <row r="32" spans="1:12">
      <c r="A32" t="s">
        <v>16</v>
      </c>
      <c r="B32" t="s">
        <v>17</v>
      </c>
      <c r="C32" t="s">
        <v>18</v>
      </c>
      <c r="D32" t="s">
        <v>19</v>
      </c>
      <c r="E32" t="s">
        <v>4</v>
      </c>
      <c r="F32" t="s">
        <v>119</v>
      </c>
      <c r="G32">
        <v>49</v>
      </c>
      <c r="H32">
        <v>46</v>
      </c>
      <c r="I32">
        <v>56</v>
      </c>
      <c r="J32" s="2">
        <f t="shared" si="3"/>
        <v>102</v>
      </c>
      <c r="K32" s="2">
        <f t="shared" si="4"/>
        <v>2.0816326530612246</v>
      </c>
    </row>
    <row r="33" spans="1:12">
      <c r="A33" t="s">
        <v>16</v>
      </c>
      <c r="B33" t="s">
        <v>17</v>
      </c>
      <c r="C33" t="s">
        <v>20</v>
      </c>
      <c r="D33" t="s">
        <v>88</v>
      </c>
      <c r="E33" t="s">
        <v>12</v>
      </c>
      <c r="F33" t="s">
        <v>119</v>
      </c>
      <c r="G33" s="18">
        <v>22</v>
      </c>
      <c r="H33" s="18">
        <v>20</v>
      </c>
      <c r="I33" s="18">
        <v>20</v>
      </c>
      <c r="J33" s="4">
        <f t="shared" si="3"/>
        <v>40</v>
      </c>
      <c r="K33" s="4">
        <f t="shared" si="4"/>
        <v>1.8181818181818181</v>
      </c>
      <c r="L33" t="s">
        <v>21</v>
      </c>
    </row>
    <row r="34" spans="1:12">
      <c r="A34" t="s">
        <v>16</v>
      </c>
      <c r="B34" t="s">
        <v>22</v>
      </c>
      <c r="C34" s="3">
        <v>36831</v>
      </c>
      <c r="D34" t="s">
        <v>89</v>
      </c>
      <c r="E34" t="s">
        <v>4</v>
      </c>
      <c r="F34" t="s">
        <v>119</v>
      </c>
      <c r="G34">
        <v>42</v>
      </c>
      <c r="H34">
        <v>40</v>
      </c>
      <c r="I34">
        <v>49</v>
      </c>
      <c r="J34" s="2">
        <f t="shared" si="3"/>
        <v>89</v>
      </c>
      <c r="K34" s="2">
        <f t="shared" si="4"/>
        <v>2.1190476190476191</v>
      </c>
    </row>
    <row r="35" spans="1:12">
      <c r="A35" t="s">
        <v>16</v>
      </c>
      <c r="B35" t="s">
        <v>22</v>
      </c>
      <c r="C35" s="3">
        <v>36831</v>
      </c>
      <c r="D35" t="s">
        <v>89</v>
      </c>
      <c r="E35" t="s">
        <v>4</v>
      </c>
      <c r="F35" t="s">
        <v>119</v>
      </c>
      <c r="G35" s="18">
        <v>21</v>
      </c>
      <c r="H35" s="18">
        <v>18</v>
      </c>
      <c r="I35" s="18">
        <v>19</v>
      </c>
      <c r="J35" s="4">
        <f t="shared" si="3"/>
        <v>37</v>
      </c>
      <c r="K35" s="4">
        <f t="shared" si="4"/>
        <v>1.7619047619047619</v>
      </c>
      <c r="L35" t="s">
        <v>21</v>
      </c>
    </row>
    <row r="36" spans="1:12">
      <c r="A36" t="s">
        <v>16</v>
      </c>
      <c r="B36" t="s">
        <v>23</v>
      </c>
      <c r="C36" t="s">
        <v>24</v>
      </c>
      <c r="D36" t="s">
        <v>25</v>
      </c>
      <c r="E36" t="s">
        <v>4</v>
      </c>
      <c r="F36" t="s">
        <v>119</v>
      </c>
      <c r="G36">
        <v>54</v>
      </c>
      <c r="H36">
        <v>54</v>
      </c>
      <c r="I36">
        <v>64</v>
      </c>
      <c r="J36" s="2">
        <f t="shared" si="3"/>
        <v>118</v>
      </c>
      <c r="K36" s="2">
        <f t="shared" si="4"/>
        <v>2.1851851851851851</v>
      </c>
    </row>
    <row r="37" spans="1:12">
      <c r="A37" t="s">
        <v>16</v>
      </c>
      <c r="B37" t="s">
        <v>23</v>
      </c>
      <c r="C37" t="s">
        <v>24</v>
      </c>
      <c r="D37" t="s">
        <v>25</v>
      </c>
      <c r="E37" t="s">
        <v>4</v>
      </c>
      <c r="F37" t="s">
        <v>119</v>
      </c>
      <c r="G37">
        <v>45</v>
      </c>
      <c r="H37">
        <v>44</v>
      </c>
      <c r="I37">
        <v>53</v>
      </c>
      <c r="J37" s="2">
        <f t="shared" si="3"/>
        <v>97</v>
      </c>
      <c r="K37" s="5">
        <f t="shared" si="4"/>
        <v>2.1555555555555554</v>
      </c>
    </row>
    <row r="38" spans="1:12">
      <c r="A38" t="s">
        <v>16</v>
      </c>
      <c r="B38" t="s">
        <v>23</v>
      </c>
      <c r="C38" t="s">
        <v>24</v>
      </c>
      <c r="D38" t="s">
        <v>90</v>
      </c>
      <c r="E38" t="s">
        <v>15</v>
      </c>
      <c r="F38" t="s">
        <v>119</v>
      </c>
      <c r="G38">
        <v>57</v>
      </c>
      <c r="H38">
        <v>52</v>
      </c>
      <c r="I38">
        <v>66</v>
      </c>
      <c r="J38" s="2">
        <f t="shared" si="3"/>
        <v>118</v>
      </c>
      <c r="K38" s="5">
        <f t="shared" si="4"/>
        <v>2.0701754385964914</v>
      </c>
    </row>
    <row r="39" spans="1:12">
      <c r="A39" t="s">
        <v>16</v>
      </c>
      <c r="B39" t="s">
        <v>26</v>
      </c>
      <c r="C39" t="s">
        <v>27</v>
      </c>
      <c r="D39" t="s">
        <v>91</v>
      </c>
      <c r="E39" t="s">
        <v>4</v>
      </c>
      <c r="F39" t="s">
        <v>119</v>
      </c>
      <c r="G39">
        <v>47</v>
      </c>
      <c r="H39">
        <v>44</v>
      </c>
      <c r="I39">
        <v>54</v>
      </c>
      <c r="J39" s="2">
        <f t="shared" si="3"/>
        <v>98</v>
      </c>
      <c r="K39" s="5">
        <f t="shared" si="4"/>
        <v>2.0851063829787235</v>
      </c>
    </row>
    <row r="40" spans="1:12">
      <c r="A40" t="s">
        <v>16</v>
      </c>
      <c r="B40" t="s">
        <v>28</v>
      </c>
      <c r="C40" t="s">
        <v>29</v>
      </c>
      <c r="D40" t="s">
        <v>92</v>
      </c>
      <c r="E40" t="s">
        <v>4</v>
      </c>
      <c r="F40" t="s">
        <v>119</v>
      </c>
      <c r="G40">
        <v>65</v>
      </c>
      <c r="H40">
        <v>61</v>
      </c>
      <c r="I40">
        <v>72</v>
      </c>
      <c r="J40" s="2">
        <f t="shared" si="3"/>
        <v>133</v>
      </c>
      <c r="K40" s="5">
        <f t="shared" si="4"/>
        <v>2.046153846153846</v>
      </c>
    </row>
    <row r="41" spans="1:12">
      <c r="A41" t="s">
        <v>16</v>
      </c>
      <c r="B41" t="s">
        <v>28</v>
      </c>
      <c r="C41" t="s">
        <v>30</v>
      </c>
      <c r="D41" t="s">
        <v>31</v>
      </c>
      <c r="E41" t="s">
        <v>4</v>
      </c>
      <c r="F41" t="s">
        <v>119</v>
      </c>
      <c r="G41">
        <v>60</v>
      </c>
      <c r="H41">
        <v>56</v>
      </c>
      <c r="I41">
        <v>67</v>
      </c>
      <c r="J41" s="2">
        <f t="shared" si="3"/>
        <v>123</v>
      </c>
      <c r="K41" s="5">
        <f t="shared" si="4"/>
        <v>2.0499999999999998</v>
      </c>
    </row>
    <row r="42" spans="1:12">
      <c r="A42" t="s">
        <v>16</v>
      </c>
      <c r="B42" t="s">
        <v>28</v>
      </c>
      <c r="C42" t="s">
        <v>30</v>
      </c>
      <c r="D42" t="s">
        <v>103</v>
      </c>
      <c r="E42" t="s">
        <v>15</v>
      </c>
      <c r="F42" t="s">
        <v>119</v>
      </c>
      <c r="G42">
        <v>66</v>
      </c>
      <c r="H42">
        <v>65</v>
      </c>
      <c r="I42">
        <v>80</v>
      </c>
      <c r="J42" s="2">
        <f t="shared" si="3"/>
        <v>145</v>
      </c>
      <c r="K42" s="5">
        <f t="shared" ref="K42" si="5">(H42+I42)/G42</f>
        <v>2.1969696969696968</v>
      </c>
      <c r="L42" s="12" t="s">
        <v>130</v>
      </c>
    </row>
    <row r="43" spans="1:12">
      <c r="B43" t="s">
        <v>32</v>
      </c>
      <c r="C43" t="s">
        <v>33</v>
      </c>
      <c r="D43" t="s">
        <v>93</v>
      </c>
      <c r="E43" t="s">
        <v>34</v>
      </c>
      <c r="F43" t="s">
        <v>119</v>
      </c>
      <c r="G43">
        <v>45</v>
      </c>
      <c r="H43">
        <v>43</v>
      </c>
      <c r="I43">
        <v>53</v>
      </c>
      <c r="J43" s="2">
        <f t="shared" si="3"/>
        <v>96</v>
      </c>
      <c r="K43" s="5">
        <f t="shared" si="4"/>
        <v>2.1333333333333333</v>
      </c>
    </row>
    <row r="44" spans="1:12">
      <c r="B44" t="s">
        <v>35</v>
      </c>
      <c r="C44" t="s">
        <v>36</v>
      </c>
      <c r="D44" t="s">
        <v>94</v>
      </c>
      <c r="E44" t="s">
        <v>15</v>
      </c>
      <c r="F44" t="s">
        <v>119</v>
      </c>
      <c r="G44">
        <v>68</v>
      </c>
      <c r="H44">
        <v>64</v>
      </c>
      <c r="I44">
        <v>78</v>
      </c>
      <c r="J44" s="2">
        <f t="shared" si="3"/>
        <v>142</v>
      </c>
      <c r="K44" s="5">
        <f t="shared" si="4"/>
        <v>2.0882352941176472</v>
      </c>
    </row>
    <row r="45" spans="1:12">
      <c r="B45" t="s">
        <v>35</v>
      </c>
      <c r="C45" t="s">
        <v>36</v>
      </c>
      <c r="D45" t="s">
        <v>94</v>
      </c>
      <c r="E45" t="s">
        <v>4</v>
      </c>
      <c r="F45" t="s">
        <v>119</v>
      </c>
      <c r="G45" s="14">
        <v>38</v>
      </c>
      <c r="H45">
        <v>36</v>
      </c>
      <c r="I45">
        <v>42</v>
      </c>
      <c r="J45" s="2">
        <f t="shared" si="3"/>
        <v>78</v>
      </c>
      <c r="K45" s="5">
        <f t="shared" si="4"/>
        <v>2.0526315789473686</v>
      </c>
    </row>
    <row r="46" spans="1:12">
      <c r="A46" t="s">
        <v>16</v>
      </c>
      <c r="B46" t="s">
        <v>37</v>
      </c>
      <c r="C46" t="s">
        <v>38</v>
      </c>
      <c r="D46" t="s">
        <v>95</v>
      </c>
      <c r="E46" t="s">
        <v>34</v>
      </c>
      <c r="F46" t="s">
        <v>119</v>
      </c>
      <c r="G46">
        <v>51</v>
      </c>
      <c r="H46">
        <v>47</v>
      </c>
      <c r="I46">
        <v>57</v>
      </c>
      <c r="J46" s="2">
        <f t="shared" si="3"/>
        <v>104</v>
      </c>
      <c r="K46" s="5">
        <f t="shared" si="4"/>
        <v>2.0392156862745097</v>
      </c>
    </row>
    <row r="47" spans="1:12">
      <c r="A47" t="s">
        <v>16</v>
      </c>
      <c r="B47" t="s">
        <v>37</v>
      </c>
      <c r="C47" s="6">
        <v>35220</v>
      </c>
      <c r="D47" t="s">
        <v>39</v>
      </c>
      <c r="E47" t="s">
        <v>4</v>
      </c>
      <c r="F47" t="s">
        <v>119</v>
      </c>
      <c r="G47">
        <v>50</v>
      </c>
      <c r="H47">
        <v>47</v>
      </c>
      <c r="I47">
        <v>56</v>
      </c>
      <c r="J47" s="2">
        <f t="shared" si="3"/>
        <v>103</v>
      </c>
      <c r="K47" s="5">
        <f t="shared" si="4"/>
        <v>2.06</v>
      </c>
    </row>
    <row r="48" spans="1:12">
      <c r="A48" t="s">
        <v>16</v>
      </c>
      <c r="B48" t="s">
        <v>37</v>
      </c>
      <c r="C48" t="s">
        <v>105</v>
      </c>
      <c r="D48" t="s">
        <v>106</v>
      </c>
      <c r="E48" t="s">
        <v>15</v>
      </c>
      <c r="F48" t="s">
        <v>119</v>
      </c>
      <c r="G48">
        <v>54</v>
      </c>
      <c r="H48">
        <v>52</v>
      </c>
      <c r="I48">
        <v>64</v>
      </c>
      <c r="J48" s="2">
        <f>(H48+I48)</f>
        <v>116</v>
      </c>
      <c r="K48" s="5">
        <f>(H48+I48)/G48</f>
        <v>2.1481481481481484</v>
      </c>
    </row>
    <row r="49" spans="1:11">
      <c r="A49" t="s">
        <v>40</v>
      </c>
      <c r="B49" t="s">
        <v>41</v>
      </c>
      <c r="C49" t="s">
        <v>42</v>
      </c>
      <c r="D49" t="s">
        <v>96</v>
      </c>
      <c r="E49" t="s">
        <v>4</v>
      </c>
      <c r="F49" t="s">
        <v>119</v>
      </c>
      <c r="G49">
        <v>48</v>
      </c>
      <c r="H49">
        <v>46</v>
      </c>
      <c r="I49">
        <v>55</v>
      </c>
      <c r="J49" s="2">
        <f t="shared" si="3"/>
        <v>101</v>
      </c>
      <c r="K49" s="5">
        <f>(H49+I49)/G49</f>
        <v>2.1041666666666665</v>
      </c>
    </row>
    <row r="50" spans="1:11">
      <c r="A50" t="s">
        <v>40</v>
      </c>
      <c r="B50" t="s">
        <v>41</v>
      </c>
      <c r="C50" t="s">
        <v>42</v>
      </c>
      <c r="D50" t="s">
        <v>96</v>
      </c>
      <c r="E50" t="s">
        <v>4</v>
      </c>
      <c r="F50" t="s">
        <v>119</v>
      </c>
      <c r="G50">
        <v>41</v>
      </c>
      <c r="H50">
        <v>41</v>
      </c>
      <c r="I50">
        <v>49</v>
      </c>
      <c r="J50" s="2">
        <f t="shared" si="3"/>
        <v>90</v>
      </c>
      <c r="K50" s="5">
        <f>(H50+I50)/G50</f>
        <v>2.1951219512195124</v>
      </c>
    </row>
    <row r="52" spans="1:11">
      <c r="A52" s="11" t="s">
        <v>133</v>
      </c>
      <c r="B52" t="s">
        <v>139</v>
      </c>
      <c r="C52" t="s">
        <v>63</v>
      </c>
      <c r="D52" t="s">
        <v>64</v>
      </c>
      <c r="E52" t="s">
        <v>4</v>
      </c>
      <c r="F52" s="11" t="s">
        <v>134</v>
      </c>
      <c r="G52" s="8">
        <v>47</v>
      </c>
      <c r="H52" s="8">
        <v>49</v>
      </c>
      <c r="I52" s="8">
        <v>61</v>
      </c>
      <c r="J52" s="2">
        <f>(H52+I52)</f>
        <v>110</v>
      </c>
      <c r="K52" s="10">
        <f>(H52+I52)/G52</f>
        <v>2.3404255319148937</v>
      </c>
    </row>
    <row r="54" spans="1:11">
      <c r="B54" s="1" t="s">
        <v>3</v>
      </c>
      <c r="C54" t="s">
        <v>9</v>
      </c>
    </row>
    <row r="55" spans="1:11">
      <c r="B55" s="1" t="s">
        <v>5</v>
      </c>
      <c r="C55" t="s">
        <v>136</v>
      </c>
    </row>
    <row r="56" spans="1:11">
      <c r="B56" s="1" t="s">
        <v>6</v>
      </c>
      <c r="C56" t="s">
        <v>137</v>
      </c>
    </row>
    <row r="57" spans="1:11">
      <c r="B57" s="16" t="s">
        <v>104</v>
      </c>
    </row>
    <row r="60" spans="1:11">
      <c r="B60" s="1" t="s">
        <v>132</v>
      </c>
    </row>
    <row r="61" spans="1:11">
      <c r="B61" s="1" t="s">
        <v>131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Office 2004 Test Drive User</cp:lastModifiedBy>
  <dcterms:created xsi:type="dcterms:W3CDTF">2017-12-14T22:15:35Z</dcterms:created>
  <dcterms:modified xsi:type="dcterms:W3CDTF">2018-04-10T18:13:24Z</dcterms:modified>
</cp:coreProperties>
</file>